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494A24E-5203-4204-8862-C8F84A78F7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unta2023" sheetId="1" r:id="rId1"/>
    <sheet name="Consiglieri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17" i="2" l="1"/>
  <c r="L17" i="2" s="1"/>
  <c r="G16" i="2"/>
  <c r="L16" i="2" s="1"/>
  <c r="L15" i="2"/>
  <c r="G15" i="2"/>
  <c r="G14" i="2"/>
  <c r="L14" i="2" s="1"/>
  <c r="G13" i="2"/>
  <c r="L13" i="2" s="1"/>
  <c r="G12" i="2"/>
  <c r="L12" i="2" s="1"/>
  <c r="G11" i="2"/>
  <c r="L11" i="2" s="1"/>
  <c r="G10" i="2"/>
  <c r="L10" i="2" s="1"/>
  <c r="G9" i="2"/>
  <c r="L9" i="2" s="1"/>
  <c r="G8" i="2"/>
  <c r="L8" i="2" s="1"/>
  <c r="G7" i="2"/>
  <c r="L7" i="2" s="1"/>
  <c r="G6" i="2"/>
  <c r="L6" i="2" s="1"/>
  <c r="G5" i="2"/>
  <c r="L5" i="2" s="1"/>
  <c r="G4" i="2"/>
  <c r="L4" i="2" s="1"/>
  <c r="G3" i="2"/>
  <c r="L3" i="2" s="1"/>
  <c r="G2" i="2"/>
  <c r="L2" i="2" s="1"/>
  <c r="L6" i="1" l="1"/>
  <c r="G3" i="1" l="1"/>
  <c r="G4" i="1"/>
  <c r="G5" i="1"/>
  <c r="G7" i="1"/>
  <c r="G8" i="1"/>
  <c r="G2" i="1"/>
  <c r="L3" i="1" l="1"/>
  <c r="L4" i="1"/>
  <c r="L5" i="1"/>
  <c r="L7" i="1"/>
  <c r="L8" i="1"/>
  <c r="L2" i="1"/>
</calcChain>
</file>

<file path=xl/sharedStrings.xml><?xml version="1.0" encoding="utf-8"?>
<sst xmlns="http://schemas.openxmlformats.org/spreadsheetml/2006/main" count="114" uniqueCount="55">
  <si>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</si>
  <si>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</si>
  <si>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</si>
  <si>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</si>
  <si>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</si>
  <si>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</si>
  <si>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</si>
  <si>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</si>
  <si>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SINDACO</t>
  </si>
  <si>
    <t>CONSIGLIERE</t>
  </si>
  <si>
    <t>V. PRESIDENTE DEL CONSIGLIO CONSIGLIERE</t>
  </si>
  <si>
    <t>FILOGRANO MONICA</t>
  </si>
  <si>
    <t>CURCI MARIA</t>
  </si>
  <si>
    <t>CURCI DOMENICO SAVIO</t>
  </si>
  <si>
    <t xml:space="preserve">VICE SINDACO ASSESSSORE  </t>
  </si>
  <si>
    <t xml:space="preserve">ASSESSORE </t>
  </si>
  <si>
    <t>MAZZONE ANTONIO</t>
  </si>
  <si>
    <t>SCARDIGNO MICHELE</t>
  </si>
  <si>
    <t>CONSIGLIERE- PRESIDENTE DEL CONSIGLIO</t>
  </si>
  <si>
    <t>RUTIGLIANI MARIATIZIANA</t>
  </si>
  <si>
    <t xml:space="preserve">CAIFASSO EMANULELA 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</si>
  <si>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</si>
  <si>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</si>
  <si>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</si>
  <si>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</si>
  <si>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</si>
  <si>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</si>
  <si>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</si>
  <si>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</si>
  <si>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</si>
  <si>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</si>
  <si>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</si>
  <si>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</si>
  <si>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Assessore dal 05/11/2021 fino a fine mandato</t>
  </si>
  <si>
    <t>Decreto di nomina  n. 4  del 05/11/2021 con contestuale delega assessorile</t>
  </si>
  <si>
    <t>BRUNI ANGELA</t>
  </si>
  <si>
    <t>Verbale della Commissione Centrale di proclamazione degli eletti del 08/11/2021-Delibera di C.C. n.64 del 23/11/2021</t>
  </si>
  <si>
    <t>Dal 23/11/2021 a fine mandato</t>
  </si>
  <si>
    <t xml:space="preserve">Verbale proclamazione Commissione centrale  del 26/10/2021 - D.C.C. n. 364 del 23/11/2021 di convalida degli eletti </t>
  </si>
  <si>
    <t>Dal 26/10/2021 fino a fine mandato</t>
  </si>
  <si>
    <t>Verbale della Commissione Centrale di proclamazione degli eletti del 05/11/2021-Delibera di C.C. n.65 del 23/11/2021</t>
  </si>
  <si>
    <t>Totale relativo all'anno 2023</t>
  </si>
  <si>
    <t>Compensi spettanti anno 2023</t>
  </si>
  <si>
    <t>CAIFASSO EMANUELA</t>
  </si>
  <si>
    <t>Decreto di nomina  prot. n. 20139 del 06/10/2023 con contestuale delega assessorile</t>
  </si>
  <si>
    <t>Assessore dal 06/10/2023 fino a fine mandato</t>
  </si>
  <si>
    <t>Dal 23/11/2021 fino al 05/10/2023</t>
  </si>
  <si>
    <t>SPINELLI PATRIZIO</t>
  </si>
  <si>
    <t>Dal 23/11/2023 a fine mandato</t>
  </si>
  <si>
    <t>Delibera di C.C. n.74 del 23/11/2023</t>
  </si>
  <si>
    <t>Gettone di presenza consiglio e commissioni Compenso lordo mensile</t>
  </si>
  <si>
    <t>Indennità di funzione mensile anno 2024</t>
  </si>
  <si>
    <t>Totale relativo all'anno 2024</t>
  </si>
  <si>
    <t>Compensi spettanti anno 2024</t>
  </si>
  <si>
    <t>CHIECO PASQUALE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</si>
</sst>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;[Red]&quot;-€ &quot;#,##0.00"/>
    <numFmt numFmtId="165" formatCode="&quot;€ 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14" fontId="0" fillId="0" borderId="3" xfId="1" applyNumberFormat="1" applyFont="1" applyBorder="1" applyAlignment="1">
      <alignment vertical="center" wrapText="1"/>
    </xf>
    <xf numFmtId="164" fontId="1" fillId="0" borderId="3" xfId="1" applyNumberForma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1" fillId="0" borderId="3" xfId="1" applyNumberForma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5" xfId="1" applyFont="1" applyBorder="1" applyAlignment="1">
      <alignment vertical="center" wrapText="1"/>
    </xf>
    <xf numFmtId="14" fontId="0" fillId="0" borderId="5" xfId="1" applyNumberFormat="1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165" fontId="1" fillId="0" borderId="5" xfId="1" applyNumberForma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164" fontId="1" fillId="0" borderId="5" xfId="1" applyNumberFormat="1" applyBorder="1" applyAlignment="1">
      <alignment vertical="center" wrapText="1"/>
    </xf>
    <xf numFmtId="165" fontId="1" fillId="3" borderId="5" xfId="1" applyNumberFormat="1" applyFill="1" applyBorder="1" applyAlignment="1">
      <alignment horizontal="right" vertical="center" wrapText="1"/>
    </xf>
    <xf numFmtId="164" fontId="1" fillId="0" borderId="7" xfId="1" applyNumberFormat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14" fontId="0" fillId="0" borderId="7" xfId="1" applyNumberFormat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4" xfId="1" applyFont="1" applyBorder="1" applyAlignment="1">
      <alignment horizontal="center" vertical="center" wrapText="1"/>
    </xf>
    <xf numFmtId="14" fontId="1" fillId="3" borderId="7" xfId="1" applyNumberFormat="1" applyFill="1" applyBorder="1" applyAlignment="1">
      <alignment vertical="center" wrapText="1"/>
    </xf>
    <xf numFmtId="0" fontId="0" fillId="0" borderId="15" xfId="0" applyBorder="1"/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5" xfId="0" applyBorder="1" applyAlignment="1">
      <alignment vertical="center"/>
    </xf>
    <xf numFmtId="4" fontId="1" fillId="0" borderId="5" xfId="1" applyNumberFormat="1" applyBorder="1" applyAlignment="1">
      <alignment horizontal="right" vertical="center" wrapText="1"/>
    </xf>
    <xf numFmtId="4" fontId="1" fillId="0" borderId="3" xfId="1" applyNumberFormat="1" applyBorder="1" applyAlignment="1">
      <alignment horizontal="right" vertical="center" wrapText="1"/>
    </xf>
    <xf numFmtId="0" fontId="1" fillId="0" borderId="16" xfId="1" applyBorder="1" applyAlignment="1">
      <alignment vertical="center" wrapText="1"/>
    </xf>
    <xf numFmtId="0" fontId="1" fillId="0" borderId="17" xfId="1" applyBorder="1" applyAlignment="1">
      <alignment vertical="center" wrapText="1"/>
    </xf>
    <xf numFmtId="165" fontId="2" fillId="0" borderId="18" xfId="1" applyNumberFormat="1" applyFont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4" fontId="1" fillId="0" borderId="17" xfId="1" applyNumberFormat="1" applyBorder="1" applyAlignment="1">
      <alignment horizontal="right" vertical="center" wrapText="1"/>
    </xf>
    <xf numFmtId="164" fontId="1" fillId="0" borderId="4" xfId="1" applyNumberFormat="1" applyBorder="1" applyAlignment="1">
      <alignment vertical="center" wrapText="1"/>
    </xf>
    <xf numFmtId="164" fontId="1" fillId="0" borderId="1" xfId="1" applyNumberFormat="1" applyBorder="1" applyAlignment="1">
      <alignment vertical="center" wrapText="1"/>
    </xf>
    <xf numFmtId="164" fontId="1" fillId="0" borderId="10" xfId="1" applyNumberForma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14" fontId="0" fillId="0" borderId="10" xfId="1" applyNumberFormat="1" applyFont="1" applyBorder="1" applyAlignment="1">
      <alignment vertical="center" wrapText="1"/>
    </xf>
    <xf numFmtId="4" fontId="1" fillId="0" borderId="10" xfId="1" applyNumberFormat="1" applyBorder="1" applyAlignment="1">
      <alignment horizontal="right" vertical="center" wrapText="1"/>
    </xf>
    <xf numFmtId="165" fontId="1" fillId="3" borderId="10" xfId="1" applyNumberFormat="1" applyFill="1" applyBorder="1" applyAlignment="1">
      <alignment horizontal="right" vertical="center" wrapText="1"/>
    </xf>
    <xf numFmtId="0" fontId="1" fillId="0" borderId="10" xfId="1" applyBorder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14" xfId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12" s="54" customFormat="1" ht="51.75" customHeight="1" thickBot="1" x14ac:dyDescent="0.3">
      <c r="A1" s="56" t="s">
        <v>0</v>
      </c>
      <c r="B1" s="57"/>
      <c r="C1" s="51" t="s">
        <v>1</v>
      </c>
      <c r="D1" s="51" t="s">
        <v>2</v>
      </c>
      <c r="E1" s="51" t="s">
        <v>3</v>
      </c>
      <c r="F1" s="51" t="s">
        <v>51</v>
      </c>
      <c r="G1" s="1" t="s">
        <v>52</v>
      </c>
      <c r="H1" s="51" t="s">
        <v>4</v>
      </c>
      <c r="I1" s="51" t="s">
        <v>5</v>
      </c>
      <c r="J1" s="51" t="s">
        <v>6</v>
      </c>
      <c r="K1" s="52" t="s">
        <v>7</v>
      </c>
      <c r="L1" s="53" t="s">
        <v>53</v>
      </c>
    </row>
    <row r="2" spans="1:12" ht="73.5" customHeight="1" x14ac:dyDescent="0.25">
      <c r="A2" s="2">
        <v>1</v>
      </c>
      <c r="B2" s="22" t="s">
        <v>54</v>
      </c>
      <c r="C2" s="23" t="s">
        <v>8</v>
      </c>
      <c r="D2" s="3" t="s">
        <v>38</v>
      </c>
      <c r="E2" s="4" t="s">
        <v>39</v>
      </c>
      <c r="F2" s="31">
        <v>2070</v>
      </c>
      <c r="G2" s="39">
        <f>F2*12</f>
        <v>24840</v>
      </c>
      <c r="H2" s="5"/>
      <c r="I2" s="6"/>
      <c r="J2" s="7"/>
      <c r="K2" s="32"/>
      <c r="L2" s="35">
        <f>G2</f>
        <v>24840</v>
      </c>
    </row>
    <row r="3" spans="1:12" ht="42" customHeight="1" x14ac:dyDescent="0.25">
      <c r="A3" s="14">
        <v>2</v>
      </c>
      <c r="B3" s="8" t="s">
        <v>11</v>
      </c>
      <c r="C3" s="9" t="s">
        <v>14</v>
      </c>
      <c r="D3" s="11" t="s">
        <v>34</v>
      </c>
      <c r="E3" s="11" t="s">
        <v>33</v>
      </c>
      <c r="F3" s="37">
        <v>1138.5</v>
      </c>
      <c r="G3" s="15">
        <f t="shared" ref="G3:G8" si="0">F3*12</f>
        <v>13662</v>
      </c>
      <c r="H3" s="38"/>
      <c r="I3" s="12"/>
      <c r="J3" s="13"/>
      <c r="K3" s="33"/>
      <c r="L3" s="36">
        <f t="shared" ref="L3:L8" si="1">G3</f>
        <v>13662</v>
      </c>
    </row>
    <row r="4" spans="1:12" ht="42" customHeight="1" x14ac:dyDescent="0.25">
      <c r="A4" s="14">
        <v>3</v>
      </c>
      <c r="B4" s="8" t="s">
        <v>12</v>
      </c>
      <c r="C4" s="9" t="s">
        <v>15</v>
      </c>
      <c r="D4" s="11" t="s">
        <v>34</v>
      </c>
      <c r="E4" s="11" t="s">
        <v>33</v>
      </c>
      <c r="F4" s="37">
        <v>1863</v>
      </c>
      <c r="G4" s="15">
        <f t="shared" si="0"/>
        <v>22356</v>
      </c>
      <c r="H4" s="38"/>
      <c r="I4" s="12"/>
      <c r="J4" s="13"/>
      <c r="K4" s="33"/>
      <c r="L4" s="36">
        <f t="shared" si="1"/>
        <v>22356</v>
      </c>
    </row>
    <row r="5" spans="1:12" ht="42" customHeight="1" x14ac:dyDescent="0.25">
      <c r="A5" s="14">
        <v>4</v>
      </c>
      <c r="B5" s="8" t="s">
        <v>13</v>
      </c>
      <c r="C5" s="9" t="s">
        <v>15</v>
      </c>
      <c r="D5" s="11" t="s">
        <v>34</v>
      </c>
      <c r="E5" s="11" t="s">
        <v>33</v>
      </c>
      <c r="F5" s="37">
        <v>931.5</v>
      </c>
      <c r="G5" s="15">
        <f t="shared" si="0"/>
        <v>11178</v>
      </c>
      <c r="H5" s="38"/>
      <c r="I5" s="12"/>
      <c r="J5" s="12"/>
      <c r="K5" s="33"/>
      <c r="L5" s="34">
        <f t="shared" si="1"/>
        <v>11178</v>
      </c>
    </row>
    <row r="6" spans="1:12" ht="42" customHeight="1" x14ac:dyDescent="0.25">
      <c r="A6" s="2">
        <v>6</v>
      </c>
      <c r="B6" s="8" t="s">
        <v>43</v>
      </c>
      <c r="C6" s="9" t="s">
        <v>15</v>
      </c>
      <c r="D6" s="11" t="s">
        <v>44</v>
      </c>
      <c r="E6" s="11" t="s">
        <v>45</v>
      </c>
      <c r="F6" s="37">
        <v>1863</v>
      </c>
      <c r="G6" s="15">
        <f>F6*12</f>
        <v>22356</v>
      </c>
      <c r="H6" s="38"/>
      <c r="I6" s="12"/>
      <c r="J6" s="12"/>
      <c r="K6" s="33"/>
      <c r="L6" s="36">
        <f t="shared" si="1"/>
        <v>22356</v>
      </c>
    </row>
    <row r="7" spans="1:12" ht="42" customHeight="1" x14ac:dyDescent="0.25">
      <c r="A7" s="14">
        <v>6</v>
      </c>
      <c r="B7" s="8" t="s">
        <v>16</v>
      </c>
      <c r="C7" s="9" t="s">
        <v>15</v>
      </c>
      <c r="D7" s="10" t="s">
        <v>34</v>
      </c>
      <c r="E7" s="11" t="s">
        <v>45</v>
      </c>
      <c r="F7" s="37">
        <v>931.5</v>
      </c>
      <c r="G7" s="15">
        <f t="shared" si="0"/>
        <v>11178</v>
      </c>
      <c r="H7" s="38"/>
      <c r="I7" s="12"/>
      <c r="J7" s="12"/>
      <c r="K7" s="33"/>
      <c r="L7" s="36">
        <f t="shared" si="1"/>
        <v>11178</v>
      </c>
    </row>
    <row r="8" spans="1:12" ht="57" customHeight="1" x14ac:dyDescent="0.25">
      <c r="A8" s="2">
        <v>7</v>
      </c>
      <c r="B8" s="8" t="s">
        <v>17</v>
      </c>
      <c r="C8" s="9" t="s">
        <v>18</v>
      </c>
      <c r="D8" s="10" t="s">
        <v>40</v>
      </c>
      <c r="E8" s="11" t="s">
        <v>37</v>
      </c>
      <c r="F8" s="30">
        <v>931.5</v>
      </c>
      <c r="G8" s="40">
        <f t="shared" si="0"/>
        <v>11178</v>
      </c>
      <c r="H8" s="15"/>
      <c r="I8" s="12"/>
      <c r="J8" s="12"/>
      <c r="K8" s="33"/>
      <c r="L8" s="36">
        <f t="shared" si="1"/>
        <v>11178</v>
      </c>
    </row>
    <row r="9" spans="1:12" s="60" customFormat="1" ht="57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</sheetData>
  <mergeCells count="2">
    <mergeCell ref="A1:B1"/>
    <mergeCell ref="A9:XFD9"/>
  </mergeCells>
  <pageMargins left="0" right="0" top="0" bottom="0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"/>
  <sheetViews>
    <sheetView workbookViewId="0">
      <selection activeCell="F4" sqref="F4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s="54" customFormat="1" ht="71.25" customHeight="1" thickBot="1" x14ac:dyDescent="0.3">
      <c r="A1" s="56" t="s">
        <v>0</v>
      </c>
      <c r="B1" s="57"/>
      <c r="C1" s="51" t="s">
        <v>1</v>
      </c>
      <c r="D1" s="51" t="s">
        <v>2</v>
      </c>
      <c r="E1" s="51" t="s">
        <v>3</v>
      </c>
      <c r="F1" s="51" t="s">
        <v>50</v>
      </c>
      <c r="G1" s="55" t="s">
        <v>41</v>
      </c>
      <c r="H1" s="51" t="s">
        <v>4</v>
      </c>
      <c r="I1" s="51" t="s">
        <v>5</v>
      </c>
      <c r="J1" s="51" t="s">
        <v>6</v>
      </c>
      <c r="K1" s="52" t="s">
        <v>7</v>
      </c>
      <c r="L1" s="53" t="s">
        <v>42</v>
      </c>
    </row>
    <row r="2" spans="1:53" ht="57" customHeight="1" x14ac:dyDescent="0.25">
      <c r="A2" s="2">
        <v>9</v>
      </c>
      <c r="B2" s="45" t="s">
        <v>19</v>
      </c>
      <c r="C2" s="23" t="s">
        <v>10</v>
      </c>
      <c r="D2" s="46" t="s">
        <v>36</v>
      </c>
      <c r="E2" s="47" t="s">
        <v>37</v>
      </c>
      <c r="F2" s="48">
        <v>21.68</v>
      </c>
      <c r="G2" s="49">
        <f>F2*29</f>
        <v>628.72</v>
      </c>
      <c r="H2" s="40"/>
      <c r="I2" s="50"/>
      <c r="J2" s="50"/>
      <c r="K2" s="50"/>
      <c r="L2" s="35">
        <f t="shared" ref="L2:L17" si="0">G2</f>
        <v>628.72</v>
      </c>
    </row>
    <row r="3" spans="1:53" ht="57" customHeight="1" x14ac:dyDescent="0.25">
      <c r="A3" s="2">
        <v>10</v>
      </c>
      <c r="B3" s="41" t="s">
        <v>35</v>
      </c>
      <c r="C3" s="9" t="s">
        <v>9</v>
      </c>
      <c r="D3" s="10" t="s">
        <v>36</v>
      </c>
      <c r="E3" s="11" t="s">
        <v>37</v>
      </c>
      <c r="F3" s="30">
        <v>21.68</v>
      </c>
      <c r="G3" s="16">
        <f>F3*16</f>
        <v>346.88</v>
      </c>
      <c r="H3" s="15"/>
      <c r="I3" s="12"/>
      <c r="J3" s="12"/>
      <c r="K3" s="12"/>
      <c r="L3" s="36">
        <f t="shared" si="0"/>
        <v>346.88</v>
      </c>
    </row>
    <row r="4" spans="1:53" ht="57" customHeight="1" x14ac:dyDescent="0.25">
      <c r="A4" s="2">
        <v>11</v>
      </c>
      <c r="B4" s="41" t="s">
        <v>20</v>
      </c>
      <c r="C4" s="9" t="s">
        <v>9</v>
      </c>
      <c r="D4" s="10" t="s">
        <v>36</v>
      </c>
      <c r="E4" s="11" t="s">
        <v>46</v>
      </c>
      <c r="F4" s="30">
        <v>21.68</v>
      </c>
      <c r="G4" s="16">
        <f>F4*7</f>
        <v>151.76</v>
      </c>
      <c r="H4" s="17"/>
      <c r="I4" s="18"/>
      <c r="J4" s="18"/>
      <c r="K4" s="18"/>
      <c r="L4" s="36">
        <f t="shared" si="0"/>
        <v>151.76</v>
      </c>
    </row>
    <row r="5" spans="1:53" ht="57" customHeight="1" x14ac:dyDescent="0.25">
      <c r="A5" s="2">
        <v>12</v>
      </c>
      <c r="B5" s="41" t="s">
        <v>21</v>
      </c>
      <c r="C5" s="9" t="s">
        <v>9</v>
      </c>
      <c r="D5" s="10" t="s">
        <v>36</v>
      </c>
      <c r="E5" s="11" t="s">
        <v>37</v>
      </c>
      <c r="F5" s="30">
        <v>21.68</v>
      </c>
      <c r="G5" s="16">
        <f>F5*26</f>
        <v>563.67999999999995</v>
      </c>
      <c r="H5" s="17"/>
      <c r="I5" s="18"/>
      <c r="J5" s="18"/>
      <c r="K5" s="18"/>
      <c r="L5" s="36">
        <f t="shared" si="0"/>
        <v>563.67999999999995</v>
      </c>
    </row>
    <row r="6" spans="1:53" ht="57" customHeight="1" x14ac:dyDescent="0.25">
      <c r="A6" s="2">
        <v>13</v>
      </c>
      <c r="B6" s="42" t="s">
        <v>22</v>
      </c>
      <c r="C6" s="19" t="s">
        <v>9</v>
      </c>
      <c r="D6" s="20" t="s">
        <v>36</v>
      </c>
      <c r="E6" s="21" t="s">
        <v>37</v>
      </c>
      <c r="F6" s="30">
        <v>21.68</v>
      </c>
      <c r="G6" s="16">
        <f>F6*19</f>
        <v>411.92</v>
      </c>
      <c r="H6" s="20"/>
      <c r="I6" s="20"/>
      <c r="J6" s="20"/>
      <c r="K6" s="20"/>
      <c r="L6" s="36">
        <f t="shared" si="0"/>
        <v>411.92</v>
      </c>
    </row>
    <row r="7" spans="1:53" ht="57" customHeight="1" x14ac:dyDescent="0.25">
      <c r="A7" s="24">
        <v>15</v>
      </c>
      <c r="B7" s="43" t="s">
        <v>23</v>
      </c>
      <c r="C7" s="19" t="s">
        <v>9</v>
      </c>
      <c r="D7" s="20" t="s">
        <v>36</v>
      </c>
      <c r="E7" s="25" t="s">
        <v>37</v>
      </c>
      <c r="F7" s="30">
        <v>21.68</v>
      </c>
      <c r="G7" s="16">
        <f>F7*19</f>
        <v>411.92</v>
      </c>
      <c r="H7" s="20"/>
      <c r="I7" s="20"/>
      <c r="J7" s="20"/>
      <c r="K7" s="20"/>
      <c r="L7" s="36">
        <f t="shared" si="0"/>
        <v>411.92</v>
      </c>
    </row>
    <row r="8" spans="1:53" s="26" customFormat="1" ht="60" customHeight="1" x14ac:dyDescent="0.25">
      <c r="A8" s="9">
        <v>16</v>
      </c>
      <c r="B8" s="41" t="s">
        <v>24</v>
      </c>
      <c r="C8" s="9" t="s">
        <v>9</v>
      </c>
      <c r="D8" s="27" t="s">
        <v>36</v>
      </c>
      <c r="E8" s="29" t="s">
        <v>37</v>
      </c>
      <c r="F8" s="30">
        <v>21.68</v>
      </c>
      <c r="G8" s="16">
        <f>F8*26</f>
        <v>563.67999999999995</v>
      </c>
      <c r="H8" s="28"/>
      <c r="I8" s="28"/>
      <c r="J8" s="28"/>
      <c r="K8" s="28"/>
      <c r="L8" s="36">
        <f t="shared" si="0"/>
        <v>563.67999999999995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ht="60" customHeight="1" x14ac:dyDescent="0.25">
      <c r="A9" s="9">
        <v>17</v>
      </c>
      <c r="B9" s="44" t="s">
        <v>25</v>
      </c>
      <c r="C9" s="9" t="s">
        <v>9</v>
      </c>
      <c r="D9" s="27" t="s">
        <v>36</v>
      </c>
      <c r="E9" s="29" t="s">
        <v>37</v>
      </c>
      <c r="F9" s="30">
        <v>21.68</v>
      </c>
      <c r="G9" s="16">
        <f>F9*6</f>
        <v>130.07999999999998</v>
      </c>
      <c r="H9" s="28"/>
      <c r="I9" s="28"/>
      <c r="J9" s="28"/>
      <c r="K9" s="28"/>
      <c r="L9" s="36">
        <f t="shared" si="0"/>
        <v>130.07999999999998</v>
      </c>
    </row>
    <row r="10" spans="1:53" ht="60" customHeight="1" x14ac:dyDescent="0.25">
      <c r="A10" s="9">
        <v>18</v>
      </c>
      <c r="B10" s="44" t="s">
        <v>26</v>
      </c>
      <c r="C10" s="9" t="s">
        <v>9</v>
      </c>
      <c r="D10" s="27" t="s">
        <v>36</v>
      </c>
      <c r="E10" s="29" t="s">
        <v>37</v>
      </c>
      <c r="F10" s="30">
        <v>21.68</v>
      </c>
      <c r="G10" s="16">
        <f>F10*9</f>
        <v>195.12</v>
      </c>
      <c r="H10" s="28"/>
      <c r="I10" s="28"/>
      <c r="J10" s="28"/>
      <c r="K10" s="28"/>
      <c r="L10" s="36">
        <f t="shared" si="0"/>
        <v>195.12</v>
      </c>
    </row>
    <row r="11" spans="1:53" ht="60" customHeight="1" x14ac:dyDescent="0.25">
      <c r="A11" s="9">
        <v>19</v>
      </c>
      <c r="B11" s="44" t="s">
        <v>27</v>
      </c>
      <c r="C11" s="9" t="s">
        <v>9</v>
      </c>
      <c r="D11" s="27" t="s">
        <v>36</v>
      </c>
      <c r="E11" s="29" t="s">
        <v>37</v>
      </c>
      <c r="F11" s="30">
        <v>21.68</v>
      </c>
      <c r="G11" s="16">
        <f>F11*27</f>
        <v>585.36</v>
      </c>
      <c r="H11" s="28"/>
      <c r="I11" s="28"/>
      <c r="J11" s="28"/>
      <c r="K11" s="28"/>
      <c r="L11" s="36">
        <f t="shared" si="0"/>
        <v>585.36</v>
      </c>
    </row>
    <row r="12" spans="1:53" ht="60" customHeight="1" x14ac:dyDescent="0.25">
      <c r="A12" s="9">
        <v>20</v>
      </c>
      <c r="B12" s="44" t="s">
        <v>28</v>
      </c>
      <c r="C12" s="9" t="s">
        <v>9</v>
      </c>
      <c r="D12" s="27" t="s">
        <v>36</v>
      </c>
      <c r="E12" s="29" t="s">
        <v>37</v>
      </c>
      <c r="F12" s="30">
        <v>21.68</v>
      </c>
      <c r="G12" s="16">
        <f>F12*17</f>
        <v>368.56</v>
      </c>
      <c r="H12" s="28"/>
      <c r="I12" s="28"/>
      <c r="J12" s="28"/>
      <c r="K12" s="28"/>
      <c r="L12" s="36">
        <f t="shared" si="0"/>
        <v>368.56</v>
      </c>
    </row>
    <row r="13" spans="1:53" ht="60" customHeight="1" x14ac:dyDescent="0.25">
      <c r="A13" s="9">
        <v>21</v>
      </c>
      <c r="B13" s="44" t="s">
        <v>29</v>
      </c>
      <c r="C13" s="9" t="s">
        <v>9</v>
      </c>
      <c r="D13" s="27" t="s">
        <v>36</v>
      </c>
      <c r="E13" s="29" t="s">
        <v>37</v>
      </c>
      <c r="F13" s="30">
        <v>21.68</v>
      </c>
      <c r="G13" s="16">
        <f>F13*10</f>
        <v>216.8</v>
      </c>
      <c r="H13" s="28"/>
      <c r="I13" s="28"/>
      <c r="J13" s="28"/>
      <c r="K13" s="28"/>
      <c r="L13" s="36">
        <f t="shared" si="0"/>
        <v>216.8</v>
      </c>
    </row>
    <row r="14" spans="1:53" ht="60" customHeight="1" x14ac:dyDescent="0.25">
      <c r="A14" s="9">
        <v>22</v>
      </c>
      <c r="B14" s="44" t="s">
        <v>30</v>
      </c>
      <c r="C14" s="9" t="s">
        <v>9</v>
      </c>
      <c r="D14" s="27" t="s">
        <v>36</v>
      </c>
      <c r="E14" s="29" t="s">
        <v>37</v>
      </c>
      <c r="F14" s="30">
        <v>21.68</v>
      </c>
      <c r="G14" s="16">
        <f>F14*27</f>
        <v>585.36</v>
      </c>
      <c r="H14" s="28"/>
      <c r="I14" s="28"/>
      <c r="J14" s="28"/>
      <c r="K14" s="28"/>
      <c r="L14" s="36">
        <f t="shared" si="0"/>
        <v>585.36</v>
      </c>
    </row>
    <row r="15" spans="1:53" ht="60" customHeight="1" x14ac:dyDescent="0.25">
      <c r="A15" s="9">
        <v>23</v>
      </c>
      <c r="B15" s="44" t="s">
        <v>31</v>
      </c>
      <c r="C15" s="9" t="s">
        <v>9</v>
      </c>
      <c r="D15" s="27" t="s">
        <v>36</v>
      </c>
      <c r="E15" s="29" t="s">
        <v>37</v>
      </c>
      <c r="F15" s="30">
        <v>21.68</v>
      </c>
      <c r="G15" s="16">
        <f>F15*15</f>
        <v>325.2</v>
      </c>
      <c r="H15" s="28"/>
      <c r="I15" s="28"/>
      <c r="J15" s="28"/>
      <c r="K15" s="28"/>
      <c r="L15" s="36">
        <f t="shared" si="0"/>
        <v>325.2</v>
      </c>
    </row>
    <row r="16" spans="1:53" ht="60" customHeight="1" x14ac:dyDescent="0.25">
      <c r="A16" s="9">
        <v>24</v>
      </c>
      <c r="B16" s="44" t="s">
        <v>32</v>
      </c>
      <c r="C16" s="9" t="s">
        <v>9</v>
      </c>
      <c r="D16" s="27" t="s">
        <v>36</v>
      </c>
      <c r="E16" s="29" t="s">
        <v>37</v>
      </c>
      <c r="F16" s="30">
        <v>21.68</v>
      </c>
      <c r="G16" s="16">
        <f>F16*20</f>
        <v>433.6</v>
      </c>
      <c r="H16" s="28"/>
      <c r="I16" s="28"/>
      <c r="J16" s="28"/>
      <c r="K16" s="28"/>
      <c r="L16" s="36">
        <f t="shared" si="0"/>
        <v>433.6</v>
      </c>
    </row>
    <row r="17" spans="1:12" ht="60" customHeight="1" x14ac:dyDescent="0.25">
      <c r="A17" s="9">
        <v>24</v>
      </c>
      <c r="B17" s="44" t="s">
        <v>47</v>
      </c>
      <c r="C17" s="9" t="s">
        <v>9</v>
      </c>
      <c r="D17" s="27" t="s">
        <v>49</v>
      </c>
      <c r="E17" s="29" t="s">
        <v>48</v>
      </c>
      <c r="F17" s="30">
        <v>21.68</v>
      </c>
      <c r="G17" s="16">
        <f>F17*3</f>
        <v>65.039999999999992</v>
      </c>
      <c r="H17" s="28"/>
      <c r="I17" s="28"/>
      <c r="J17" s="28"/>
      <c r="K17" s="28"/>
      <c r="L17" s="36">
        <f t="shared" si="0"/>
        <v>65.039999999999992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Giunta2023</vt:lpstr>
      <vt:lpstr>Consiglieri2023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2025-03-14T10:20:12Z</dcterms:modified>
</cp:coreProperties>
</file>